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RE Calculator - basis" sheetId="1" r:id="rId4"/>
  </sheets>
  <definedNames/>
  <calcPr/>
  <extLst>
    <ext uri="GoogleSheetsCustomDataVersion1">
      <go:sheetsCustomData xmlns:go="http://customooxmlschemas.google.com/" r:id="rId5" roundtripDataSignature="AMtx7mhEW38hvCob27ghNoZfhFNiG6V1e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8">
      <text>
        <t xml:space="preserve">======
ID#AAAAHza0HZc
Jeroen Santen    (2021-02-10 09:35:49)
Dit is om rekening te houden met inflatie en vermogensbelasting</t>
      </text>
    </comment>
    <comment authorId="0" ref="B6">
      <text>
        <t xml:space="preserve">======
ID#AAAAHza0HYw
Yes man    (2021-02-10 09:28:47)
Makkelijk te doen met bijbaantje 1-2 dagen</t>
      </text>
    </comment>
    <comment authorId="0" ref="B7">
      <text>
        <t xml:space="preserve">======
ID#AAAAHza0HYo
Yes man    (2021-02-10 09:28:47)
Dit is wat je straks opneemt uit je eindbedrag</t>
      </text>
    </comment>
    <comment authorId="0" ref="B2">
      <text>
        <t xml:space="preserve">======
ID#AAAAHza0HYk
Yes man    (2021-02-10 09:28:47)
10 jaar is ambitieus, ligt  er ook aan hoe oud je nu bent en hoeveel je al hebt</t>
      </text>
    </comment>
    <comment authorId="0" ref="B3">
      <text>
        <t xml:space="preserve">======
ID#AAAAHza0HYU
Yes man    (2021-02-10 09:28:47)
Vul hier in wat je NU
jaarlijks nodig hebt</t>
      </text>
    </comment>
    <comment authorId="0" ref="B9">
      <text>
        <t xml:space="preserve">======
ID#AAAAHza0HYE
Yes man    (2021-02-10 09:28:47)
Vul hier in wat je al hebt geroggeld</t>
      </text>
    </comment>
    <comment authorId="0" ref="A12">
      <text>
        <t xml:space="preserve">======
ID#AAAAHza0HYI
Yes man    (2021-02-10 09:28:47)
Dit heb je straks nodig voor 10000 bestedingskracht nu</t>
      </text>
    </comment>
  </commentList>
  <extLst>
    <ext uri="GoogleSheetsCustomDataVersion1">
      <go:sheetsCustomData xmlns:go="http://customooxmlschemas.google.com/" r:id="rId1" roundtripDataSignature="AMtx7mjdHVk1R4U2TYW5OBbeLVWr4v0Akg=="/>
    </ext>
  </extLst>
</comments>
</file>

<file path=xl/sharedStrings.xml><?xml version="1.0" encoding="utf-8"?>
<sst xmlns="http://schemas.openxmlformats.org/spreadsheetml/2006/main" count="14" uniqueCount="14">
  <si>
    <t>Hoe te gebruiken: pas de oranje getallen aan: de rest gebeurt automagisch</t>
  </si>
  <si>
    <t>Jaren tot stoppen</t>
  </si>
  <si>
    <t>Uitgaven/jaar</t>
  </si>
  <si>
    <t>Uitgaven/maand</t>
  </si>
  <si>
    <t>Beunhazen/jaar</t>
  </si>
  <si>
    <t>Beunhazen/maand</t>
  </si>
  <si>
    <t>Jaarlijks opnemen</t>
  </si>
  <si>
    <t>inflatie en vermogensrendementheffing</t>
  </si>
  <si>
    <t>Huidige geldboom</t>
  </si>
  <si>
    <t>Eind geldboom</t>
  </si>
  <si>
    <t>Situatie vanaf FIRE</t>
  </si>
  <si>
    <t>Jaarlijks opnemen inclusief inflatie</t>
  </si>
  <si>
    <t>Jaarlijks bijverdienen inclusief inflatie</t>
  </si>
  <si>
    <t>Jaarlijks besteden inclusief inflatie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</si>
</sst>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6">
    <font>
      <sz val="11.0"/>
      <color rgb="FF000000"/>
      <name val="Calibri"/>
    </font>
    <font>
      <b/>
      <sz val="14.0"/>
      <color rgb="FF000000"/>
      <name val="Calibri"/>
    </font>
    <font/>
    <font>
      <b/>
      <sz val="12.0"/>
      <color rgb="FF000000"/>
      <name val="Calibri"/>
    </font>
    <font>
      <b/>
      <sz val="11.0"/>
      <color rgb="FFFF9900"/>
      <name val="Calibri"/>
    </font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DD4E9"/>
        <bgColor rgb="FFCDD4E9"/>
      </patternFill>
    </fill>
    <fill>
      <patternFill patternType="solid">
        <fgColor rgb="FFE7EAF4"/>
        <bgColor rgb="FFE7EAF4"/>
      </patternFill>
    </fill>
  </fills>
  <borders count="5">
    <border/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shrinkToFit="0" vertical="top" wrapText="1"/>
    </xf>
    <xf borderId="4" fillId="3" fontId="3" numFmtId="49" xfId="0" applyAlignment="1" applyBorder="1" applyFill="1" applyFont="1" applyNumberFormat="1">
      <alignment horizontal="left" readingOrder="0" shrinkToFit="0" vertical="center" wrapText="1"/>
    </xf>
    <xf borderId="4" fillId="3" fontId="4" numFmtId="0" xfId="0" applyAlignment="1" applyBorder="1" applyFont="1">
      <alignment horizontal="center" shrinkToFit="0" vertical="center" wrapText="1"/>
    </xf>
    <xf borderId="4" fillId="3" fontId="0" numFmtId="0" xfId="0" applyAlignment="1" applyBorder="1" applyFont="1">
      <alignment shrinkToFit="0" vertical="top" wrapText="1"/>
    </xf>
    <xf borderId="4" fillId="2" fontId="3" numFmtId="49" xfId="0" applyAlignment="1" applyBorder="1" applyFont="1" applyNumberFormat="1">
      <alignment horizontal="left" readingOrder="0" shrinkToFit="0" vertical="center" wrapText="1"/>
    </xf>
    <xf borderId="4" fillId="2" fontId="4" numFmtId="164" xfId="0" applyAlignment="1" applyBorder="1" applyFont="1" applyNumberFormat="1">
      <alignment horizontal="center" shrinkToFit="0" vertical="center" wrapText="1"/>
    </xf>
    <xf borderId="4" fillId="2" fontId="0" numFmtId="0" xfId="0" applyAlignment="1" applyBorder="1" applyFont="1">
      <alignment shrinkToFit="0" vertical="top" wrapText="1"/>
    </xf>
    <xf borderId="4" fillId="3" fontId="5" numFmtId="164" xfId="0" applyAlignment="1" applyBorder="1" applyFont="1" applyNumberFormat="1">
      <alignment horizontal="center" shrinkToFit="0" vertical="center" wrapText="1"/>
    </xf>
    <xf borderId="4" fillId="3" fontId="0" numFmtId="0" xfId="0" applyAlignment="1" applyBorder="1" applyFont="1">
      <alignment horizontal="center" shrinkToFit="0" vertical="center" wrapText="1"/>
    </xf>
    <xf borderId="4" fillId="2" fontId="5" numFmtId="164" xfId="0" applyAlignment="1" applyBorder="1" applyFont="1" applyNumberFormat="1">
      <alignment horizontal="center" shrinkToFit="0" vertical="center" wrapText="1"/>
    </xf>
    <xf borderId="4" fillId="2" fontId="0" numFmtId="0" xfId="0" applyAlignment="1" applyBorder="1" applyFont="1">
      <alignment horizontal="center" shrinkToFit="0" vertical="center" wrapText="1"/>
    </xf>
    <xf borderId="4" fillId="2" fontId="3" numFmtId="49" xfId="0" applyAlignment="1" applyBorder="1" applyFont="1" applyNumberFormat="1">
      <alignment horizontal="left" shrinkToFit="0" vertical="center" wrapText="1"/>
    </xf>
    <xf borderId="4" fillId="3" fontId="5" numFmtId="49" xfId="0" applyAlignment="1" applyBorder="1" applyFont="1" applyNumberFormat="1">
      <alignment horizontal="left" readingOrder="0"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4" fillId="3" fontId="3" numFmtId="49" xfId="0" applyAlignment="1" applyBorder="1" applyFont="1" applyNumberFormat="1">
      <alignment horizontal="left" shrinkToFit="0" vertical="center" wrapText="1"/>
    </xf>
    <xf borderId="4" fillId="3" fontId="4" numFmtId="164" xfId="0" applyAlignment="1" applyBorder="1" applyFont="1" applyNumberFormat="1">
      <alignment horizontal="center" shrinkToFit="0" vertical="center" wrapText="1"/>
    </xf>
    <xf borderId="4" fillId="3" fontId="0" numFmtId="49" xfId="0" applyAlignment="1" applyBorder="1" applyFont="1" applyNumberFormat="1">
      <alignment horizontal="center" shrinkToFit="0" vertical="center" wrapText="1"/>
    </xf>
    <xf borderId="2" fillId="2" fontId="3" numFmtId="49" xfId="0" applyAlignment="1" applyBorder="1" applyFont="1" applyNumberFormat="1">
      <alignment horizontal="left" shrinkToFit="0" vertical="center" wrapText="1"/>
    </xf>
    <xf borderId="3" fillId="2" fontId="1" numFmtId="49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4.86"/>
    <col customWidth="1" min="2" max="2" width="18.71"/>
    <col customWidth="1" min="3" max="3" width="15.43"/>
    <col customWidth="1" min="4" max="21" width="8.86"/>
  </cols>
  <sheetData>
    <row r="1" ht="46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26.25" customHeight="1">
      <c r="A2" s="5" t="s">
        <v>1</v>
      </c>
      <c r="B2" s="6">
        <v>10.0</v>
      </c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26.25" customHeight="1">
      <c r="A3" s="8" t="s">
        <v>2</v>
      </c>
      <c r="B3" s="9">
        <v>20000.0</v>
      </c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26.25" customHeight="1">
      <c r="A4" s="5" t="s">
        <v>3</v>
      </c>
      <c r="B4" s="11">
        <f>ROUND(B3/12,2)</f>
        <v>1666.67</v>
      </c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26.25" customHeight="1">
      <c r="A5" s="8" t="s">
        <v>4</v>
      </c>
      <c r="B5" s="13">
        <v>10000.0</v>
      </c>
      <c r="C5" s="1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ht="26.25" customHeight="1">
      <c r="A6" s="5" t="s">
        <v>5</v>
      </c>
      <c r="B6" s="11">
        <f>ROUND(B5/12,2)</f>
        <v>833.33</v>
      </c>
      <c r="C6" s="1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ht="26.25" customHeight="1">
      <c r="A7" s="15" t="s">
        <v>6</v>
      </c>
      <c r="B7" s="13">
        <f>B3-B5</f>
        <v>10000</v>
      </c>
      <c r="C7" s="1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>
      <c r="A8" s="5" t="s">
        <v>7</v>
      </c>
      <c r="B8" s="6">
        <v>1.03</v>
      </c>
      <c r="C8" s="1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ht="26.25" customHeight="1">
      <c r="A9" s="8" t="s">
        <v>8</v>
      </c>
      <c r="B9" s="9">
        <v>180000.0</v>
      </c>
      <c r="C9" s="1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ht="26.25" customHeight="1">
      <c r="A10" s="16" t="s">
        <v>9</v>
      </c>
      <c r="B10" s="11">
        <f>(B12*25)-B9</f>
        <v>155979</v>
      </c>
      <c r="C10" s="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ht="26.25" customHeight="1">
      <c r="A11" s="17" t="s">
        <v>10</v>
      </c>
      <c r="B11" s="2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ht="66.75" customHeight="1">
      <c r="A12" s="18" t="s">
        <v>11</v>
      </c>
      <c r="B12" s="19">
        <f>ROUND(B7*(B8^B2),2)</f>
        <v>13439.16</v>
      </c>
      <c r="C12" s="2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ht="66.75" customHeight="1">
      <c r="A13" s="21" t="s">
        <v>12</v>
      </c>
      <c r="B13" s="9">
        <f>ROUND(B5*(B8^B2),2)</f>
        <v>13439.16</v>
      </c>
      <c r="C13" s="2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ht="66.75" customHeight="1">
      <c r="A14" s="18" t="s">
        <v>13</v>
      </c>
      <c r="B14" s="19">
        <f>ROUND(B12+B13,2)</f>
        <v>26878.32</v>
      </c>
      <c r="C14" s="2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ht="15.0" customHeight="1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</sheetData>
  <mergeCells count="2">
    <mergeCell ref="A1:C1"/>
    <mergeCell ref="A11:C11"/>
  </mergeCells>
  <printOptions/>
  <pageMargins bottom="0.75" footer="0.0" header="0.0" left="0.7" right="0.7" top="0.75"/>
  <pageSetup orientation="portrait"/>
  <headerFooter>
    <oddFooter>&amp;C000000&amp;P</oddFooter>
  </headerFooter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